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40"/>
  </bookViews>
  <sheets>
    <sheet name="Беляева7" sheetId="1" r:id="rId1"/>
  </sheets>
  <calcPr calcId="145621"/>
</workbook>
</file>

<file path=xl/calcChain.xml><?xml version="1.0" encoding="utf-8"?>
<calcChain xmlns="http://schemas.openxmlformats.org/spreadsheetml/2006/main">
  <c r="H91" i="1" l="1"/>
  <c r="H92" i="1" s="1"/>
  <c r="H90" i="1"/>
  <c r="H86" i="1"/>
  <c r="H87" i="1" s="1"/>
  <c r="H83" i="1"/>
  <c r="H82" i="1"/>
  <c r="H81" i="1"/>
  <c r="H80" i="1"/>
  <c r="H79" i="1"/>
  <c r="H78" i="1"/>
  <c r="H77" i="1"/>
  <c r="H76" i="1"/>
  <c r="H75" i="1"/>
  <c r="H74" i="1"/>
  <c r="H73" i="1"/>
  <c r="H84" i="1" s="1"/>
  <c r="H69" i="1"/>
  <c r="H68" i="1"/>
  <c r="H67" i="1"/>
  <c r="H66" i="1"/>
  <c r="H65" i="1"/>
  <c r="H64" i="1"/>
  <c r="H63" i="1"/>
  <c r="H62" i="1"/>
  <c r="H61" i="1"/>
  <c r="H60" i="1"/>
  <c r="H70" i="1" s="1"/>
  <c r="H56" i="1"/>
  <c r="H57" i="1" s="1"/>
  <c r="H52" i="1"/>
  <c r="H51" i="1"/>
  <c r="H50" i="1"/>
  <c r="H53" i="1" s="1"/>
  <c r="H46" i="1"/>
  <c r="H45" i="1"/>
  <c r="H44" i="1"/>
  <c r="H43" i="1"/>
  <c r="H42" i="1"/>
  <c r="H41" i="1"/>
  <c r="H47" i="1" s="1"/>
  <c r="H37" i="1"/>
  <c r="H36" i="1"/>
  <c r="H35" i="1"/>
  <c r="H38" i="1" s="1"/>
  <c r="H31" i="1"/>
  <c r="H30" i="1"/>
  <c r="H29" i="1"/>
  <c r="H28" i="1"/>
  <c r="H27" i="1"/>
  <c r="H26" i="1"/>
  <c r="H25" i="1"/>
  <c r="H32" i="1" s="1"/>
  <c r="H20" i="1"/>
  <c r="H19" i="1"/>
  <c r="H18" i="1"/>
  <c r="H17" i="1"/>
  <c r="H21" i="1" s="1"/>
  <c r="H16" i="1"/>
  <c r="H12" i="1"/>
  <c r="H11" i="1"/>
  <c r="H13" i="1" s="1"/>
  <c r="H10" i="1"/>
  <c r="H6" i="1"/>
  <c r="H7" i="1" s="1"/>
  <c r="H94" i="1" l="1"/>
</calcChain>
</file>

<file path=xl/sharedStrings.xml><?xml version="1.0" encoding="utf-8"?>
<sst xmlns="http://schemas.openxmlformats.org/spreadsheetml/2006/main" count="192" uniqueCount="128">
  <si>
    <t>Приложение к п.п.  7.6</t>
  </si>
  <si>
    <t>о выполненных работах и списании материалов в жилом доме:  Беляева,7</t>
  </si>
  <si>
    <t>в январе  2018 года</t>
  </si>
  <si>
    <t>ОБОСНОВАНИЕ Пол№191от2000</t>
  </si>
  <si>
    <t>Норма</t>
  </si>
  <si>
    <t xml:space="preserve">                  ВИД РАБОТ</t>
  </si>
  <si>
    <t>НАИМЕНОВАНИЕ МАТЕРИАЛОВ</t>
  </si>
  <si>
    <t>ЕД. ИЗМ</t>
  </si>
  <si>
    <t>КОЛ-ВО</t>
  </si>
  <si>
    <t>ЦЕНА</t>
  </si>
  <si>
    <t>СУММА</t>
  </si>
  <si>
    <t>2.2.1.3 т 16</t>
  </si>
  <si>
    <t>100шт-100</t>
  </si>
  <si>
    <t>Ревизия электропроводки в т/п</t>
  </si>
  <si>
    <t>Сжим У733М</t>
  </si>
  <si>
    <t>шт</t>
  </si>
  <si>
    <t>Итого:</t>
  </si>
  <si>
    <t>в феврале  2017 года</t>
  </si>
  <si>
    <t>2.2.2.1т37 пр</t>
  </si>
  <si>
    <t xml:space="preserve">Посытка тротуара пескопастой </t>
  </si>
  <si>
    <t>Соль</t>
  </si>
  <si>
    <t>кг</t>
  </si>
  <si>
    <t>Замена эл.ламп  т/п; 4 п 9,4э</t>
  </si>
  <si>
    <t>Лампа эл.60Вт</t>
  </si>
  <si>
    <t>Замена выключателя в электрощит.</t>
  </si>
  <si>
    <t>Выключатель одноклав</t>
  </si>
  <si>
    <t>в марте  2018 года</t>
  </si>
  <si>
    <t>Замена эл.ламп  1п востанов осв; т/п</t>
  </si>
  <si>
    <t>2.2.2.1т20пр</t>
  </si>
  <si>
    <t>100м-2,9</t>
  </si>
  <si>
    <t>Частичная замена электропров. в т/п</t>
  </si>
  <si>
    <t>Провод ПАВ 6-220 бел</t>
  </si>
  <si>
    <t>м</t>
  </si>
  <si>
    <t>1 под (5М)</t>
  </si>
  <si>
    <t>Патрон керамич. Е-27</t>
  </si>
  <si>
    <t xml:space="preserve">Выключатель одноклав </t>
  </si>
  <si>
    <t>Изолента ПВХ</t>
  </si>
  <si>
    <t>в апреле 2018 года</t>
  </si>
  <si>
    <t>Побелка деревьев на придомовой тер-рии</t>
  </si>
  <si>
    <t>Известь стр.не гаш.</t>
  </si>
  <si>
    <t>Замена задвижки в р/у на с.о</t>
  </si>
  <si>
    <t>Кран шар.LDКШЦФст.20Ду50</t>
  </si>
  <si>
    <t>Окрашивание тр-да в р/у</t>
  </si>
  <si>
    <t>Эмаль ПФ-115</t>
  </si>
  <si>
    <t>(25м2)</t>
  </si>
  <si>
    <t>Кисть 30*70 мм</t>
  </si>
  <si>
    <t>Уайт-спирит</t>
  </si>
  <si>
    <t>л</t>
  </si>
  <si>
    <t xml:space="preserve">Работы по побелки деревьев на придомовой </t>
  </si>
  <si>
    <t>территории</t>
  </si>
  <si>
    <t>ч/час</t>
  </si>
  <si>
    <t>в мае 2018 года</t>
  </si>
  <si>
    <t>Замена кранов в р/у под монометры</t>
  </si>
  <si>
    <t>Кран шаров .Ду15 Г/Г</t>
  </si>
  <si>
    <t>2.2.2.1 т26пр</t>
  </si>
  <si>
    <t xml:space="preserve">Ревизия грязевика в р/у </t>
  </si>
  <si>
    <t>Болт М 16*65</t>
  </si>
  <si>
    <t>Гайка М16</t>
  </si>
  <si>
    <t>в июне 2018 года</t>
  </si>
  <si>
    <t>Замена почтовых ящиков для сбора покоз</t>
  </si>
  <si>
    <t>Ящик почтов. «ЭЛИТ» мод.ПЯ</t>
  </si>
  <si>
    <t>1,2,3,4под(4шт)</t>
  </si>
  <si>
    <t>Саморез 41*3,5</t>
  </si>
  <si>
    <t>Частичная замена прямого и обрат.</t>
  </si>
  <si>
    <t>Труба 76*3</t>
  </si>
  <si>
    <t>2.2.2.1 т23пр</t>
  </si>
  <si>
    <t>Тр-да 3 под.с применением  засосвар.</t>
  </si>
  <si>
    <t xml:space="preserve">Карбид </t>
  </si>
  <si>
    <t>L-6 м)- 6 стыков</t>
  </si>
  <si>
    <t xml:space="preserve"> Круг отрез мет 125*1,6</t>
  </si>
  <si>
    <t>в июле 2018 года</t>
  </si>
  <si>
    <t>2.2.2.3т44пр</t>
  </si>
  <si>
    <t>1м-1,02</t>
  </si>
  <si>
    <t>Замена прокладок при установки огранич.</t>
  </si>
  <si>
    <t>Техпластина ТМКЩ 4мм</t>
  </si>
  <si>
    <t>устройств- подготовка к отопит сезону</t>
  </si>
  <si>
    <t>Опломбировка ИПУ ГВС в кв. 114</t>
  </si>
  <si>
    <t>Антимагнитная роторная плом АП</t>
  </si>
  <si>
    <t>в августе 2018 года</t>
  </si>
  <si>
    <t>Замена электроламп 1п 2эт</t>
  </si>
  <si>
    <t>Лампа эл 60Вт</t>
  </si>
  <si>
    <t>в сентябре 2018 года</t>
  </si>
  <si>
    <t xml:space="preserve">Ремонт рамки управления №2 </t>
  </si>
  <si>
    <t>Фланец LD 1-50*16 ст.20</t>
  </si>
  <si>
    <t>( применение эл сварки L- 7 м)</t>
  </si>
  <si>
    <t>Фланец ст. 1-80-10 ГОСТ</t>
  </si>
  <si>
    <t>Элеватор №2</t>
  </si>
  <si>
    <t>Отвод д.57*3,5</t>
  </si>
  <si>
    <t>Отвод д.89*3,5</t>
  </si>
  <si>
    <t>Переход сталь 89*3,5</t>
  </si>
  <si>
    <t xml:space="preserve">Кран шаров 1 г/в </t>
  </si>
  <si>
    <t>Электроды 3мм</t>
  </si>
  <si>
    <t>Замена задвижек в рамке управления</t>
  </si>
  <si>
    <t>Кран шаров LD КШФЦ ст20д 80/65</t>
  </si>
  <si>
    <t>№2</t>
  </si>
  <si>
    <t>в октябре 2018 года</t>
  </si>
  <si>
    <t>Монтаж и демонтаж приборов КИП</t>
  </si>
  <si>
    <t>Преобразователь давления 0,6</t>
  </si>
  <si>
    <t>Преобразователь давления 1,0</t>
  </si>
  <si>
    <t xml:space="preserve">Блок питания БП07-Д 3.2-24 </t>
  </si>
  <si>
    <t>Посыпание тротуаров в гололед</t>
  </si>
  <si>
    <t xml:space="preserve">Песок </t>
  </si>
  <si>
    <t>т</t>
  </si>
  <si>
    <t>Частичная замена тр-да с.о в р/у№2</t>
  </si>
  <si>
    <t>Труба 50*3</t>
  </si>
  <si>
    <t xml:space="preserve">м </t>
  </si>
  <si>
    <t>с применением газосварки L 4 м</t>
  </si>
  <si>
    <t>Карбид</t>
  </si>
  <si>
    <t>( 5 стыков)</t>
  </si>
  <si>
    <t>Замена электроламп  2п 1 эт;</t>
  </si>
  <si>
    <t>Лампа эл. 60 Вт</t>
  </si>
  <si>
    <t>2.2.2.3 т 47пр</t>
  </si>
  <si>
    <t>Установка розетки в т/п</t>
  </si>
  <si>
    <t>Розетка зазем открт.устан</t>
  </si>
  <si>
    <t>Замена  электропровода в /п</t>
  </si>
  <si>
    <t>Кабель АВВГ 2*2,5</t>
  </si>
  <si>
    <t>2.2.9 т132.2</t>
  </si>
  <si>
    <t>1м2-0,222кг</t>
  </si>
  <si>
    <t>в ноябре 2018 года</t>
  </si>
  <si>
    <t>в декабре 2018 года</t>
  </si>
  <si>
    <t>2.2.2.3т46</t>
  </si>
  <si>
    <t>Замена замка в т/п 2 под</t>
  </si>
  <si>
    <t xml:space="preserve">Замок навесной Paladium </t>
  </si>
  <si>
    <t>Замена электроламп 1п-2эт</t>
  </si>
  <si>
    <t>Лампа эл. 60Вт</t>
  </si>
  <si>
    <t>России 09.12.99</t>
  </si>
  <si>
    <t>№139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</si>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</sst>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\ [$руб.-419];[Red]\-#,##0.00\ [$руб.-419]"/>
  </numFmts>
  <fonts count="14">
    <font>
      <sz val="10"/>
      <name val="Arial"/>
      <family val="2"/>
      <charset val="204"/>
    </font>
    <font>
      <sz val="10"/>
      <name val="Calibri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sz val="10"/>
      <color indexed="8"/>
      <name val="Mangal"/>
      <family val="2"/>
      <charset val="204"/>
    </font>
    <font>
      <sz val="10"/>
      <color indexed="9"/>
      <name val="Mangal"/>
      <family val="2"/>
      <charset val="204"/>
    </font>
    <font>
      <sz val="10"/>
      <color indexed="10"/>
      <name val="Mangal"/>
      <family val="2"/>
      <charset val="204"/>
    </font>
    <font>
      <sz val="10"/>
      <color indexed="23"/>
      <name val="Mangal"/>
      <family val="2"/>
      <charset val="204"/>
    </font>
    <font>
      <sz val="10"/>
      <color indexed="17"/>
      <name val="Mangal"/>
      <family val="2"/>
      <charset val="204"/>
    </font>
    <font>
      <sz val="10"/>
      <color indexed="19"/>
      <name val="Mangal"/>
      <family val="2"/>
      <charset val="204"/>
    </font>
    <font>
      <sz val="10"/>
      <color indexed="63"/>
      <name val="Mangal"/>
      <family val="2"/>
      <charset val="204"/>
    </font>
    <font>
      <sz val="10"/>
      <name val="Mangal"/>
      <family val="2"/>
      <charset val="204"/>
    </font>
    <font>
      <u/>
      <sz val="10"/>
      <name val="Mang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2">
    <xf numFmtId="0" fontId="0" fillId="0" borderId="0"/>
    <xf numFmtId="0" fontId="1" fillId="0" borderId="0" applyBorder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 textRotation="90"/>
    </xf>
    <xf numFmtId="0" fontId="13" fillId="0" borderId="0" applyNumberFormat="0" applyFill="0" applyBorder="0" applyAlignment="0" applyProtection="0"/>
    <xf numFmtId="166" fontId="13" fillId="0" borderId="0" applyFill="0" applyBorder="0" applyAlignment="0" applyProtection="0"/>
  </cellStyleXfs>
  <cellXfs count="52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0" applyNumberFormat="1" applyFont="1" applyBorder="1" applyAlignment="1">
      <alignment horizontal="left" wrapText="1"/>
    </xf>
    <xf numFmtId="0" fontId="2" fillId="0" borderId="0" xfId="1" applyNumberFormat="1" applyFont="1" applyFill="1" applyAlignment="1" applyProtection="1">
      <alignment horizontal="left" wrapText="1"/>
    </xf>
    <xf numFmtId="164" fontId="2" fillId="0" borderId="0" xfId="1" applyNumberFormat="1" applyFont="1" applyFill="1" applyAlignment="1" applyProtection="1"/>
    <xf numFmtId="0" fontId="2" fillId="0" borderId="0" xfId="0" applyFont="1"/>
    <xf numFmtId="0" fontId="3" fillId="0" borderId="0" xfId="1" applyNumberFormat="1" applyFont="1" applyFill="1" applyAlignment="1" applyProtection="1">
      <alignment horizontal="left" vertical="center" wrapText="1"/>
    </xf>
    <xf numFmtId="0" fontId="3" fillId="0" borderId="0" xfId="0" applyNumberFormat="1" applyFont="1" applyAlignment="1">
      <alignment horizontal="left" wrapText="1"/>
    </xf>
    <xf numFmtId="0" fontId="2" fillId="0" borderId="0" xfId="1" applyNumberFormat="1" applyFont="1" applyFill="1" applyBorder="1" applyAlignment="1" applyProtection="1">
      <alignment horizontal="center" wrapText="1"/>
    </xf>
    <xf numFmtId="0" fontId="2" fillId="0" borderId="0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>
      <alignment horizontal="center" wrapText="1"/>
    </xf>
    <xf numFmtId="164" fontId="2" fillId="0" borderId="1" xfId="1" applyNumberFormat="1" applyFont="1" applyFill="1" applyBorder="1" applyAlignment="1" applyProtection="1">
      <alignment horizontal="center" wrapText="1"/>
    </xf>
    <xf numFmtId="0" fontId="2" fillId="0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/>
    <xf numFmtId="0" fontId="4" fillId="0" borderId="1" xfId="1" applyNumberFormat="1" applyFont="1" applyFill="1" applyBorder="1" applyAlignment="1" applyProtection="1">
      <alignment horizontal="center"/>
    </xf>
    <xf numFmtId="164" fontId="2" fillId="0" borderId="1" xfId="1" applyNumberFormat="1" applyFont="1" applyFill="1" applyBorder="1" applyAlignment="1" applyProtection="1">
      <alignment horizontal="center"/>
    </xf>
    <xf numFmtId="2" fontId="4" fillId="0" borderId="1" xfId="1" applyNumberFormat="1" applyFont="1" applyFill="1" applyBorder="1" applyAlignment="1" applyProtection="1">
      <alignment horizontal="center"/>
    </xf>
    <xf numFmtId="2" fontId="2" fillId="0" borderId="1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left" wrapText="1"/>
    </xf>
    <xf numFmtId="0" fontId="2" fillId="0" borderId="0" xfId="0" applyNumberFormat="1" applyFont="1" applyBorder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Alignment="1" applyProtection="1"/>
    <xf numFmtId="0" fontId="3" fillId="0" borderId="0" xfId="1" applyNumberFormat="1" applyFont="1" applyFill="1" applyAlignment="1" applyProtection="1">
      <alignment horizontal="left" wrapText="1"/>
    </xf>
    <xf numFmtId="164" fontId="3" fillId="0" borderId="0" xfId="1" applyNumberFormat="1" applyFont="1" applyFill="1" applyAlignment="1" applyProtection="1"/>
    <xf numFmtId="0" fontId="3" fillId="0" borderId="0" xfId="0" applyFont="1"/>
    <xf numFmtId="2" fontId="2" fillId="0" borderId="2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/>
    <xf numFmtId="0" fontId="1" fillId="0" borderId="1" xfId="1" applyNumberFormat="1" applyFont="1" applyFill="1" applyBorder="1" applyAlignment="1" applyProtection="1">
      <alignment horizontal="center"/>
    </xf>
    <xf numFmtId="2" fontId="1" fillId="0" borderId="1" xfId="1" applyNumberFormat="1" applyFont="1" applyFill="1" applyBorder="1" applyAlignment="1" applyProtection="1">
      <alignment horizontal="center"/>
    </xf>
    <xf numFmtId="165" fontId="4" fillId="0" borderId="1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2" fillId="0" borderId="0" xfId="0" applyNumberFormat="1" applyFont="1" applyAlignment="1">
      <alignment horizontal="left" wrapText="1"/>
    </xf>
    <xf numFmtId="164" fontId="2" fillId="0" borderId="0" xfId="0" applyNumberFormat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</cellXfs>
  <cellStyles count="22">
    <cellStyle name="Accent" xfId="2"/>
    <cellStyle name="Accent 1" xfId="3"/>
    <cellStyle name="Accent 2" xfId="4"/>
    <cellStyle name="Accent 3" xfId="5"/>
    <cellStyle name="Bad" xfId="6"/>
    <cellStyle name="Error" xfId="7"/>
    <cellStyle name="Excel Built-in Normal" xfId="1"/>
    <cellStyle name="Footnote" xfId="8"/>
    <cellStyle name="Good" xfId="9"/>
    <cellStyle name="Heading" xfId="10"/>
    <cellStyle name="Heading 1" xfId="11"/>
    <cellStyle name="Heading 2" xfId="12"/>
    <cellStyle name="Neutral" xfId="13"/>
    <cellStyle name="Note" xfId="14"/>
    <cellStyle name="Status" xfId="15"/>
    <cellStyle name="Text" xfId="16"/>
    <cellStyle name="Warning" xfId="17"/>
    <cellStyle name="Заголовок" xfId="18"/>
    <cellStyle name="Заголовок1" xfId="19"/>
    <cellStyle name="Обычный" xfId="0" builtinId="0"/>
    <cellStyle name="Результат" xfId="20"/>
    <cellStyle name="Результат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view="pageBreakPreview" topLeftCell="C70" zoomScaleNormal="88" zoomScaleSheetLayoutView="100" workbookViewId="0">
      <selection activeCell="H94" sqref="H94"/>
    </sheetView>
  </sheetViews>
  <sheetFormatPr defaultColWidth="11.5703125" defaultRowHeight="14.25"/>
  <cols>
    <col min="1" max="2" width="17.140625" style="5" hidden="1" customWidth="1"/>
    <col min="3" max="3" width="44.5703125" style="49" customWidth="1"/>
    <col min="4" max="4" width="28.42578125" style="49" customWidth="1"/>
    <col min="5" max="5" width="7.42578125" style="5" customWidth="1"/>
    <col min="6" max="6" width="12.140625" style="48" customWidth="1"/>
    <col min="7" max="7" width="13.7109375" style="5" customWidth="1"/>
    <col min="8" max="8" width="14.42578125" style="5" customWidth="1"/>
    <col min="9" max="16384" width="11.5703125" style="5"/>
  </cols>
  <sheetData>
    <row r="1" spans="1:9">
      <c r="A1" s="1"/>
      <c r="B1" s="1"/>
      <c r="C1" s="2" t="s">
        <v>0</v>
      </c>
      <c r="D1" s="3"/>
      <c r="E1" s="1"/>
      <c r="F1" s="4"/>
      <c r="G1" s="1"/>
      <c r="H1" s="1"/>
    </row>
    <row r="2" spans="1:9" ht="18.399999999999999" customHeight="1">
      <c r="A2" s="1"/>
      <c r="B2" s="1"/>
      <c r="C2" s="6" t="s">
        <v>1</v>
      </c>
      <c r="D2" s="6"/>
      <c r="E2" s="6"/>
      <c r="F2" s="6"/>
      <c r="H2" s="1"/>
    </row>
    <row r="3" spans="1:9" ht="37.5" customHeight="1">
      <c r="A3" s="1"/>
      <c r="B3" s="1"/>
      <c r="C3" s="7" t="s">
        <v>2</v>
      </c>
      <c r="D3" s="3"/>
      <c r="E3" s="1"/>
      <c r="F3" s="4"/>
      <c r="G3" s="1"/>
      <c r="H3" s="1"/>
    </row>
    <row r="4" spans="1:9" ht="14.1" customHeight="1">
      <c r="A4" s="8" t="s">
        <v>3</v>
      </c>
      <c r="B4" s="9" t="s">
        <v>4</v>
      </c>
      <c r="C4" s="10" t="s">
        <v>5</v>
      </c>
      <c r="D4" s="10" t="s">
        <v>6</v>
      </c>
      <c r="E4" s="11" t="s">
        <v>7</v>
      </c>
      <c r="F4" s="12" t="s">
        <v>8</v>
      </c>
      <c r="G4" s="13" t="s">
        <v>9</v>
      </c>
      <c r="H4" s="13" t="s">
        <v>10</v>
      </c>
    </row>
    <row r="5" spans="1:9">
      <c r="A5" s="8"/>
      <c r="B5" s="8"/>
      <c r="C5" s="10"/>
      <c r="D5" s="10"/>
      <c r="E5" s="11"/>
      <c r="F5" s="12"/>
      <c r="G5" s="13"/>
      <c r="H5" s="13"/>
    </row>
    <row r="6" spans="1:9">
      <c r="A6" s="14" t="s">
        <v>11</v>
      </c>
      <c r="B6" s="15" t="s">
        <v>12</v>
      </c>
      <c r="C6" s="16" t="s">
        <v>13</v>
      </c>
      <c r="D6" s="16" t="s">
        <v>14</v>
      </c>
      <c r="E6" s="17" t="s">
        <v>15</v>
      </c>
      <c r="F6" s="18">
        <v>5</v>
      </c>
      <c r="G6" s="19">
        <v>16.68</v>
      </c>
      <c r="H6" s="20">
        <f>G6*F6</f>
        <v>83.4</v>
      </c>
    </row>
    <row r="7" spans="1:9" ht="15">
      <c r="A7" s="14"/>
      <c r="B7" s="15"/>
      <c r="C7" s="21"/>
      <c r="D7" s="2"/>
      <c r="E7" s="22"/>
      <c r="F7" s="23"/>
      <c r="G7" s="24" t="s">
        <v>16</v>
      </c>
      <c r="H7" s="25">
        <f>SUM(H6:H6)</f>
        <v>83.4</v>
      </c>
    </row>
    <row r="8" spans="1:9">
      <c r="A8" s="14"/>
      <c r="B8" s="15"/>
      <c r="C8" s="21"/>
      <c r="D8" s="2"/>
      <c r="E8" s="22"/>
      <c r="F8" s="26"/>
      <c r="G8" s="27"/>
      <c r="H8" s="28"/>
    </row>
    <row r="9" spans="1:9" ht="15">
      <c r="A9" s="1"/>
      <c r="B9" s="1"/>
      <c r="C9" s="7" t="s">
        <v>17</v>
      </c>
      <c r="D9" s="3"/>
      <c r="E9" s="1"/>
      <c r="F9" s="4"/>
      <c r="G9" s="1"/>
      <c r="H9" s="1"/>
    </row>
    <row r="10" spans="1:9">
      <c r="A10" s="14" t="s">
        <v>18</v>
      </c>
      <c r="B10" s="15">
        <v>1</v>
      </c>
      <c r="C10" s="16" t="s">
        <v>19</v>
      </c>
      <c r="D10" s="16" t="s">
        <v>20</v>
      </c>
      <c r="E10" s="17" t="s">
        <v>21</v>
      </c>
      <c r="F10" s="19">
        <v>20</v>
      </c>
      <c r="G10" s="19">
        <v>6.35</v>
      </c>
      <c r="H10" s="20">
        <f t="shared" ref="H10:H12" si="0">G10*F10</f>
        <v>127</v>
      </c>
    </row>
    <row r="11" spans="1:9">
      <c r="A11" s="14"/>
      <c r="B11" s="15"/>
      <c r="C11" s="16" t="s">
        <v>22</v>
      </c>
      <c r="D11" s="16" t="s">
        <v>23</v>
      </c>
      <c r="E11" s="17" t="s">
        <v>15</v>
      </c>
      <c r="F11" s="19">
        <v>4</v>
      </c>
      <c r="G11" s="19">
        <v>10.26</v>
      </c>
      <c r="H11" s="20">
        <f t="shared" si="0"/>
        <v>41.04</v>
      </c>
    </row>
    <row r="12" spans="1:9">
      <c r="A12" s="14"/>
      <c r="B12" s="15"/>
      <c r="C12" s="16" t="s">
        <v>24</v>
      </c>
      <c r="D12" s="16" t="s">
        <v>25</v>
      </c>
      <c r="E12" s="17" t="s">
        <v>15</v>
      </c>
      <c r="F12" s="19">
        <v>1</v>
      </c>
      <c r="G12" s="19">
        <v>42.94</v>
      </c>
      <c r="H12" s="20">
        <f t="shared" si="0"/>
        <v>42.94</v>
      </c>
    </row>
    <row r="13" spans="1:9" ht="15">
      <c r="A13" s="14"/>
      <c r="B13" s="15"/>
      <c r="C13" s="21"/>
      <c r="D13" s="2"/>
      <c r="E13" s="22"/>
      <c r="F13" s="26"/>
      <c r="G13" s="24" t="s">
        <v>16</v>
      </c>
      <c r="H13" s="29">
        <f>SUM(H10:H12)</f>
        <v>210.98</v>
      </c>
    </row>
    <row r="14" spans="1:9">
      <c r="A14" s="14"/>
      <c r="B14" s="15"/>
      <c r="C14" s="21"/>
      <c r="D14" s="2"/>
      <c r="E14" s="22"/>
      <c r="F14" s="26"/>
      <c r="G14" s="27"/>
      <c r="H14" s="28"/>
    </row>
    <row r="15" spans="1:9" s="33" customFormat="1" ht="15">
      <c r="A15" s="30"/>
      <c r="B15" s="30"/>
      <c r="C15" s="7" t="s">
        <v>26</v>
      </c>
      <c r="D15" s="31"/>
      <c r="E15" s="30"/>
      <c r="F15" s="32"/>
      <c r="G15" s="30"/>
      <c r="H15" s="30"/>
      <c r="I15" s="5"/>
    </row>
    <row r="16" spans="1:9">
      <c r="A16" s="14"/>
      <c r="B16" s="15">
        <v>1</v>
      </c>
      <c r="C16" s="16" t="s">
        <v>27</v>
      </c>
      <c r="D16" s="16" t="s">
        <v>23</v>
      </c>
      <c r="E16" s="17" t="s">
        <v>15</v>
      </c>
      <c r="F16" s="19">
        <v>10</v>
      </c>
      <c r="G16" s="19">
        <v>10.26</v>
      </c>
      <c r="H16" s="34">
        <f t="shared" ref="H16:H20" si="1">G16*F16</f>
        <v>102.6</v>
      </c>
    </row>
    <row r="17" spans="1:8">
      <c r="A17" s="14" t="s">
        <v>28</v>
      </c>
      <c r="B17" s="15" t="s">
        <v>29</v>
      </c>
      <c r="C17" s="16" t="s">
        <v>30</v>
      </c>
      <c r="D17" s="16" t="s">
        <v>31</v>
      </c>
      <c r="E17" s="17" t="s">
        <v>32</v>
      </c>
      <c r="F17" s="19">
        <v>5</v>
      </c>
      <c r="G17" s="19">
        <v>5.82</v>
      </c>
      <c r="H17" s="34">
        <f t="shared" si="1"/>
        <v>29.1</v>
      </c>
    </row>
    <row r="18" spans="1:8">
      <c r="A18" s="14"/>
      <c r="B18" s="15"/>
      <c r="C18" s="16" t="s">
        <v>33</v>
      </c>
      <c r="D18" s="16" t="s">
        <v>34</v>
      </c>
      <c r="E18" s="17" t="s">
        <v>15</v>
      </c>
      <c r="F18" s="19">
        <v>2</v>
      </c>
      <c r="G18" s="19">
        <v>10.74</v>
      </c>
      <c r="H18" s="34">
        <f t="shared" si="1"/>
        <v>21.48</v>
      </c>
    </row>
    <row r="19" spans="1:8">
      <c r="A19" s="14"/>
      <c r="B19" s="15"/>
      <c r="C19" s="16"/>
      <c r="D19" s="16" t="s">
        <v>35</v>
      </c>
      <c r="E19" s="17" t="s">
        <v>15</v>
      </c>
      <c r="F19" s="19">
        <v>1</v>
      </c>
      <c r="G19" s="19">
        <v>42.94</v>
      </c>
      <c r="H19" s="34">
        <f t="shared" si="1"/>
        <v>42.94</v>
      </c>
    </row>
    <row r="20" spans="1:8">
      <c r="A20" s="14"/>
      <c r="B20" s="15"/>
      <c r="C20" s="16"/>
      <c r="D20" s="16" t="s">
        <v>36</v>
      </c>
      <c r="E20" s="17" t="s">
        <v>15</v>
      </c>
      <c r="F20" s="19">
        <v>0.5</v>
      </c>
      <c r="G20" s="19">
        <v>50.95</v>
      </c>
      <c r="H20" s="34">
        <f t="shared" si="1"/>
        <v>25.475000000000001</v>
      </c>
    </row>
    <row r="21" spans="1:8" ht="15">
      <c r="A21" s="14"/>
      <c r="B21" s="14"/>
      <c r="C21" s="21"/>
      <c r="D21" s="21"/>
      <c r="E21" s="15"/>
      <c r="F21" s="26"/>
      <c r="G21" s="24" t="s">
        <v>16</v>
      </c>
      <c r="H21" s="29">
        <f>SUM(H16:H20)</f>
        <v>221.59499999999997</v>
      </c>
    </row>
    <row r="22" spans="1:8">
      <c r="A22" s="14"/>
      <c r="B22" s="14"/>
      <c r="C22" s="21"/>
      <c r="D22" s="21"/>
      <c r="E22" s="15"/>
      <c r="F22" s="26"/>
      <c r="G22" s="28"/>
      <c r="H22" s="28"/>
    </row>
    <row r="23" spans="1:8">
      <c r="A23" s="14"/>
      <c r="B23" s="14"/>
      <c r="C23" s="21"/>
      <c r="D23" s="21"/>
      <c r="E23" s="15"/>
      <c r="F23" s="26"/>
      <c r="G23" s="28"/>
      <c r="H23" s="27"/>
    </row>
    <row r="24" spans="1:8" ht="15">
      <c r="A24" s="1"/>
      <c r="B24" s="1"/>
      <c r="C24" s="7" t="s">
        <v>37</v>
      </c>
      <c r="D24" s="3"/>
      <c r="E24" s="1"/>
      <c r="F24" s="4"/>
      <c r="G24" s="1"/>
      <c r="H24" s="1"/>
    </row>
    <row r="25" spans="1:8">
      <c r="A25" s="1"/>
      <c r="B25" s="1"/>
      <c r="C25" s="16" t="s">
        <v>38</v>
      </c>
      <c r="D25" s="16" t="s">
        <v>39</v>
      </c>
      <c r="E25" s="17" t="s">
        <v>21</v>
      </c>
      <c r="F25" s="19">
        <v>20.76</v>
      </c>
      <c r="G25" s="19">
        <v>11.43</v>
      </c>
      <c r="H25" s="34">
        <f t="shared" ref="H25:H31" si="2">G25*F25</f>
        <v>237.2868</v>
      </c>
    </row>
    <row r="26" spans="1:8">
      <c r="A26" s="1"/>
      <c r="B26" s="1"/>
      <c r="C26" s="16" t="s">
        <v>40</v>
      </c>
      <c r="D26" s="16" t="s">
        <v>41</v>
      </c>
      <c r="E26" s="17" t="s">
        <v>15</v>
      </c>
      <c r="F26" s="19">
        <v>5</v>
      </c>
      <c r="G26" s="19">
        <v>2156</v>
      </c>
      <c r="H26" s="34">
        <f t="shared" si="2"/>
        <v>10780</v>
      </c>
    </row>
    <row r="27" spans="1:8">
      <c r="A27" s="1"/>
      <c r="B27" s="1"/>
      <c r="C27" s="16" t="s">
        <v>42</v>
      </c>
      <c r="D27" s="16" t="s">
        <v>43</v>
      </c>
      <c r="E27" s="17" t="s">
        <v>21</v>
      </c>
      <c r="F27" s="19">
        <v>4</v>
      </c>
      <c r="G27" s="19">
        <v>72.3</v>
      </c>
      <c r="H27" s="34">
        <f t="shared" si="2"/>
        <v>289.2</v>
      </c>
    </row>
    <row r="28" spans="1:8">
      <c r="A28" s="1"/>
      <c r="B28" s="1"/>
      <c r="C28" s="16" t="s">
        <v>44</v>
      </c>
      <c r="D28" s="16" t="s">
        <v>45</v>
      </c>
      <c r="E28" s="17" t="s">
        <v>15</v>
      </c>
      <c r="F28" s="19">
        <v>1</v>
      </c>
      <c r="G28" s="19">
        <v>54.72</v>
      </c>
      <c r="H28" s="34">
        <f t="shared" si="2"/>
        <v>54.72</v>
      </c>
    </row>
    <row r="29" spans="1:8">
      <c r="A29" s="1"/>
      <c r="B29" s="1"/>
      <c r="C29" s="16"/>
      <c r="D29" s="16" t="s">
        <v>46</v>
      </c>
      <c r="E29" s="17" t="s">
        <v>47</v>
      </c>
      <c r="F29" s="19">
        <v>0.23</v>
      </c>
      <c r="G29" s="19">
        <v>56.64</v>
      </c>
      <c r="H29" s="34">
        <f t="shared" si="2"/>
        <v>13.027200000000001</v>
      </c>
    </row>
    <row r="30" spans="1:8">
      <c r="A30" s="1"/>
      <c r="B30" s="1"/>
      <c r="C30" s="16" t="s">
        <v>48</v>
      </c>
      <c r="D30" s="16"/>
      <c r="E30" s="17"/>
      <c r="F30" s="19"/>
      <c r="G30" s="19"/>
      <c r="H30" s="34">
        <f t="shared" si="2"/>
        <v>0</v>
      </c>
    </row>
    <row r="31" spans="1:8">
      <c r="A31" s="14"/>
      <c r="B31" s="15">
        <v>1</v>
      </c>
      <c r="C31" s="16" t="s">
        <v>49</v>
      </c>
      <c r="D31" s="16"/>
      <c r="E31" s="17" t="s">
        <v>50</v>
      </c>
      <c r="F31" s="19">
        <v>3</v>
      </c>
      <c r="G31" s="19">
        <v>68.64</v>
      </c>
      <c r="H31" s="34">
        <f t="shared" si="2"/>
        <v>205.92000000000002</v>
      </c>
    </row>
    <row r="32" spans="1:8" ht="15">
      <c r="A32" s="14"/>
      <c r="B32" s="15"/>
      <c r="C32" s="35"/>
      <c r="D32" s="21"/>
      <c r="E32" s="15"/>
      <c r="F32" s="26"/>
      <c r="G32" s="24" t="s">
        <v>16</v>
      </c>
      <c r="H32" s="29">
        <f>SUM(H25:H31)</f>
        <v>11580.154</v>
      </c>
    </row>
    <row r="33" spans="1:8">
      <c r="A33" s="14"/>
      <c r="B33" s="15"/>
      <c r="C33" s="21"/>
      <c r="D33" s="21"/>
      <c r="E33" s="15"/>
      <c r="F33" s="26"/>
      <c r="G33" s="28"/>
      <c r="H33" s="28"/>
    </row>
    <row r="34" spans="1:8" ht="15">
      <c r="A34" s="1"/>
      <c r="B34" s="1"/>
      <c r="C34" s="7" t="s">
        <v>51</v>
      </c>
      <c r="D34" s="3"/>
      <c r="E34" s="1"/>
      <c r="F34" s="4"/>
      <c r="H34" s="28"/>
    </row>
    <row r="35" spans="1:8">
      <c r="A35" s="14" t="s">
        <v>11</v>
      </c>
      <c r="B35" s="15" t="s">
        <v>12</v>
      </c>
      <c r="C35" s="16" t="s">
        <v>52</v>
      </c>
      <c r="D35" s="36" t="s">
        <v>53</v>
      </c>
      <c r="E35" s="37" t="s">
        <v>15</v>
      </c>
      <c r="F35" s="19">
        <v>4</v>
      </c>
      <c r="G35" s="38">
        <v>86</v>
      </c>
      <c r="H35" s="34">
        <f t="shared" ref="H35:H37" si="3">G35*F35</f>
        <v>344</v>
      </c>
    </row>
    <row r="36" spans="1:8">
      <c r="A36" s="14" t="s">
        <v>54</v>
      </c>
      <c r="B36" s="15">
        <v>1</v>
      </c>
      <c r="C36" s="16" t="s">
        <v>55</v>
      </c>
      <c r="D36" s="16" t="s">
        <v>56</v>
      </c>
      <c r="E36" s="17" t="s">
        <v>15</v>
      </c>
      <c r="F36" s="19">
        <v>8</v>
      </c>
      <c r="G36" s="19">
        <v>13.63</v>
      </c>
      <c r="H36" s="34">
        <f t="shared" si="3"/>
        <v>109.04</v>
      </c>
    </row>
    <row r="37" spans="1:8">
      <c r="A37" s="14" t="s">
        <v>28</v>
      </c>
      <c r="B37" s="15"/>
      <c r="C37" s="16"/>
      <c r="D37" s="16" t="s">
        <v>57</v>
      </c>
      <c r="E37" s="17" t="s">
        <v>15</v>
      </c>
      <c r="F37" s="19">
        <v>8</v>
      </c>
      <c r="G37" s="19">
        <v>5.9</v>
      </c>
      <c r="H37" s="34">
        <f t="shared" si="3"/>
        <v>47.2</v>
      </c>
    </row>
    <row r="38" spans="1:8" ht="15">
      <c r="A38" s="14"/>
      <c r="B38" s="15"/>
      <c r="C38" s="21"/>
      <c r="D38" s="2"/>
      <c r="E38" s="22"/>
      <c r="F38" s="26"/>
      <c r="G38" s="24" t="s">
        <v>16</v>
      </c>
      <c r="H38" s="29">
        <f>SUM(H35:H37)</f>
        <v>500.24</v>
      </c>
    </row>
    <row r="39" spans="1:8">
      <c r="A39" s="14"/>
      <c r="B39" s="15"/>
      <c r="C39" s="21"/>
      <c r="D39" s="21"/>
      <c r="E39" s="15"/>
      <c r="F39" s="26"/>
      <c r="G39" s="28"/>
      <c r="H39" s="28"/>
    </row>
    <row r="40" spans="1:8" ht="15">
      <c r="A40" s="1"/>
      <c r="B40" s="1"/>
      <c r="C40" s="7" t="s">
        <v>58</v>
      </c>
      <c r="D40" s="3"/>
      <c r="E40" s="1"/>
      <c r="F40" s="4"/>
      <c r="G40" s="1"/>
      <c r="H40" s="1"/>
    </row>
    <row r="41" spans="1:8">
      <c r="A41" s="1"/>
      <c r="B41" s="1"/>
      <c r="C41" s="16" t="s">
        <v>59</v>
      </c>
      <c r="D41" s="16" t="s">
        <v>60</v>
      </c>
      <c r="E41" s="17" t="s">
        <v>15</v>
      </c>
      <c r="F41" s="19">
        <v>4</v>
      </c>
      <c r="G41" s="19">
        <v>995</v>
      </c>
      <c r="H41" s="34">
        <f t="shared" ref="H41:H46" si="4">G41*F41</f>
        <v>3980</v>
      </c>
    </row>
    <row r="42" spans="1:8">
      <c r="A42" s="1"/>
      <c r="B42" s="1"/>
      <c r="C42" s="16" t="s">
        <v>61</v>
      </c>
      <c r="D42" s="16" t="s">
        <v>62</v>
      </c>
      <c r="E42" s="17" t="s">
        <v>15</v>
      </c>
      <c r="F42" s="19">
        <v>16</v>
      </c>
      <c r="G42" s="19">
        <v>0.19</v>
      </c>
      <c r="H42" s="34">
        <f t="shared" si="4"/>
        <v>3.04</v>
      </c>
    </row>
    <row r="43" spans="1:8">
      <c r="A43" s="14" t="s">
        <v>11</v>
      </c>
      <c r="B43" s="15" t="s">
        <v>12</v>
      </c>
      <c r="C43" s="16" t="s">
        <v>63</v>
      </c>
      <c r="D43" s="16" t="s">
        <v>64</v>
      </c>
      <c r="E43" s="17" t="s">
        <v>32</v>
      </c>
      <c r="F43" s="19">
        <v>8</v>
      </c>
      <c r="G43" s="19">
        <v>296.05</v>
      </c>
      <c r="H43" s="34">
        <f t="shared" si="4"/>
        <v>2368.4</v>
      </c>
    </row>
    <row r="44" spans="1:8">
      <c r="A44" s="14" t="s">
        <v>65</v>
      </c>
      <c r="B44" s="15">
        <v>1</v>
      </c>
      <c r="C44" s="16" t="s">
        <v>66</v>
      </c>
      <c r="D44" s="16" t="s">
        <v>67</v>
      </c>
      <c r="E44" s="17" t="s">
        <v>21</v>
      </c>
      <c r="F44" s="19">
        <v>2.04</v>
      </c>
      <c r="G44" s="19">
        <v>125</v>
      </c>
      <c r="H44" s="34">
        <f t="shared" si="4"/>
        <v>255</v>
      </c>
    </row>
    <row r="45" spans="1:8">
      <c r="A45" s="14"/>
      <c r="B45" s="15">
        <v>1</v>
      </c>
      <c r="C45" s="16" t="s">
        <v>68</v>
      </c>
      <c r="D45" s="16" t="s">
        <v>69</v>
      </c>
      <c r="E45" s="17" t="s">
        <v>15</v>
      </c>
      <c r="F45" s="19">
        <v>3</v>
      </c>
      <c r="G45" s="19">
        <v>33</v>
      </c>
      <c r="H45" s="34">
        <f t="shared" si="4"/>
        <v>99</v>
      </c>
    </row>
    <row r="46" spans="1:8">
      <c r="A46" s="14"/>
      <c r="B46" s="15">
        <v>1</v>
      </c>
      <c r="C46" s="16" t="s">
        <v>22</v>
      </c>
      <c r="D46" s="16" t="s">
        <v>23</v>
      </c>
      <c r="E46" s="17" t="s">
        <v>15</v>
      </c>
      <c r="F46" s="19">
        <v>7</v>
      </c>
      <c r="G46" s="19">
        <v>10.3</v>
      </c>
      <c r="H46" s="34">
        <f t="shared" si="4"/>
        <v>72.100000000000009</v>
      </c>
    </row>
    <row r="47" spans="1:8" ht="15">
      <c r="A47" s="14"/>
      <c r="B47" s="15"/>
      <c r="C47" s="21"/>
      <c r="D47" s="2"/>
      <c r="E47" s="22"/>
      <c r="F47" s="26"/>
      <c r="G47" s="24" t="s">
        <v>16</v>
      </c>
      <c r="H47" s="29">
        <f>SUM(H41:H46)</f>
        <v>6777.5400000000009</v>
      </c>
    </row>
    <row r="48" spans="1:8">
      <c r="A48" s="14"/>
      <c r="B48" s="15"/>
      <c r="C48" s="21"/>
      <c r="D48" s="2"/>
      <c r="E48" s="22"/>
      <c r="F48" s="26"/>
      <c r="G48" s="27"/>
      <c r="H48" s="28"/>
    </row>
    <row r="49" spans="1:8" ht="15">
      <c r="A49" s="1"/>
      <c r="B49" s="1"/>
      <c r="C49" s="7" t="s">
        <v>70</v>
      </c>
      <c r="D49" s="3"/>
      <c r="E49" s="1"/>
      <c r="F49" s="4"/>
      <c r="G49" s="1"/>
      <c r="H49" s="1"/>
    </row>
    <row r="50" spans="1:8">
      <c r="A50" s="14" t="s">
        <v>71</v>
      </c>
      <c r="B50" s="15" t="s">
        <v>72</v>
      </c>
      <c r="C50" s="16" t="s">
        <v>73</v>
      </c>
      <c r="D50" s="16" t="s">
        <v>74</v>
      </c>
      <c r="E50" s="17" t="s">
        <v>15</v>
      </c>
      <c r="F50" s="39">
        <v>0.22800000000000001</v>
      </c>
      <c r="G50" s="19">
        <v>1710</v>
      </c>
      <c r="H50" s="20">
        <f t="shared" ref="H50:H52" si="5">G50*F50</f>
        <v>389.88</v>
      </c>
    </row>
    <row r="51" spans="1:8">
      <c r="A51" s="14"/>
      <c r="B51" s="15"/>
      <c r="C51" s="16" t="s">
        <v>75</v>
      </c>
      <c r="D51" s="16"/>
      <c r="E51" s="17"/>
      <c r="F51" s="19"/>
      <c r="G51" s="19"/>
      <c r="H51" s="20">
        <f t="shared" si="5"/>
        <v>0</v>
      </c>
    </row>
    <row r="52" spans="1:8">
      <c r="A52" s="14"/>
      <c r="B52" s="15"/>
      <c r="C52" s="16" t="s">
        <v>76</v>
      </c>
      <c r="D52" s="16" t="s">
        <v>77</v>
      </c>
      <c r="E52" s="17" t="s">
        <v>15</v>
      </c>
      <c r="F52" s="19">
        <v>1</v>
      </c>
      <c r="G52" s="19">
        <v>35</v>
      </c>
      <c r="H52" s="20">
        <f t="shared" si="5"/>
        <v>35</v>
      </c>
    </row>
    <row r="53" spans="1:8" ht="15">
      <c r="A53" s="14"/>
      <c r="B53" s="15"/>
      <c r="C53" s="21"/>
      <c r="D53" s="2"/>
      <c r="E53" s="22"/>
      <c r="F53" s="26"/>
      <c r="G53" s="24" t="s">
        <v>16</v>
      </c>
      <c r="H53" s="29">
        <f>SUM(H50:H52)</f>
        <v>424.88</v>
      </c>
    </row>
    <row r="54" spans="1:8">
      <c r="A54" s="14"/>
      <c r="B54" s="15"/>
      <c r="C54" s="21"/>
      <c r="D54" s="21"/>
      <c r="E54" s="15"/>
      <c r="F54" s="26"/>
      <c r="G54" s="28"/>
      <c r="H54" s="28"/>
    </row>
    <row r="55" spans="1:8" ht="15">
      <c r="A55" s="1"/>
      <c r="B55" s="1"/>
      <c r="C55" s="7" t="s">
        <v>78</v>
      </c>
      <c r="D55" s="3"/>
      <c r="E55" s="1"/>
      <c r="F55" s="4"/>
      <c r="G55" s="1"/>
      <c r="H55" s="1"/>
    </row>
    <row r="56" spans="1:8">
      <c r="A56" s="14"/>
      <c r="B56" s="15">
        <v>1</v>
      </c>
      <c r="C56" s="40" t="s">
        <v>79</v>
      </c>
      <c r="D56" s="16" t="s">
        <v>80</v>
      </c>
      <c r="E56" s="17" t="s">
        <v>15</v>
      </c>
      <c r="F56" s="19">
        <v>1</v>
      </c>
      <c r="G56" s="19">
        <v>8.39</v>
      </c>
      <c r="H56" s="34">
        <f>G56*F56</f>
        <v>8.39</v>
      </c>
    </row>
    <row r="57" spans="1:8" ht="15">
      <c r="A57" s="14"/>
      <c r="B57" s="15"/>
      <c r="C57" s="21"/>
      <c r="D57" s="2"/>
      <c r="E57" s="22"/>
      <c r="F57" s="26"/>
      <c r="G57" s="24" t="s">
        <v>16</v>
      </c>
      <c r="H57" s="29">
        <f>SUM(H56:H56)</f>
        <v>8.39</v>
      </c>
    </row>
    <row r="58" spans="1:8">
      <c r="A58" s="14"/>
      <c r="B58" s="15"/>
      <c r="C58" s="21"/>
      <c r="D58" s="2"/>
      <c r="E58" s="22"/>
      <c r="F58" s="26"/>
      <c r="G58" s="27"/>
      <c r="H58" s="28"/>
    </row>
    <row r="59" spans="1:8" ht="15">
      <c r="A59" s="1"/>
      <c r="B59" s="1"/>
      <c r="C59" s="7" t="s">
        <v>81</v>
      </c>
      <c r="D59" s="3"/>
      <c r="E59" s="1"/>
      <c r="F59" s="4"/>
      <c r="G59" s="1"/>
      <c r="H59" s="1"/>
    </row>
    <row r="60" spans="1:8">
      <c r="A60" s="1"/>
      <c r="B60" s="1"/>
      <c r="C60" s="40" t="s">
        <v>82</v>
      </c>
      <c r="D60" s="16" t="s">
        <v>83</v>
      </c>
      <c r="E60" s="17" t="s">
        <v>15</v>
      </c>
      <c r="F60" s="19">
        <v>10</v>
      </c>
      <c r="G60" s="19">
        <v>255</v>
      </c>
      <c r="H60" s="34">
        <f t="shared" ref="H60:H69" si="6">G60*F60</f>
        <v>2550</v>
      </c>
    </row>
    <row r="61" spans="1:8">
      <c r="A61" s="1"/>
      <c r="B61" s="1"/>
      <c r="C61" s="16" t="s">
        <v>84</v>
      </c>
      <c r="D61" s="16" t="s">
        <v>85</v>
      </c>
      <c r="E61" s="17" t="s">
        <v>15</v>
      </c>
      <c r="F61" s="19">
        <v>3</v>
      </c>
      <c r="G61" s="19">
        <v>325</v>
      </c>
      <c r="H61" s="34">
        <f t="shared" si="6"/>
        <v>975</v>
      </c>
    </row>
    <row r="62" spans="1:8">
      <c r="A62" s="1"/>
      <c r="B62" s="1"/>
      <c r="C62" s="16"/>
      <c r="D62" s="16" t="s">
        <v>86</v>
      </c>
      <c r="E62" s="17" t="s">
        <v>15</v>
      </c>
      <c r="F62" s="19">
        <v>1</v>
      </c>
      <c r="G62" s="19">
        <v>2615</v>
      </c>
      <c r="H62" s="34">
        <f t="shared" si="6"/>
        <v>2615</v>
      </c>
    </row>
    <row r="63" spans="1:8">
      <c r="A63" s="1"/>
      <c r="B63" s="1"/>
      <c r="C63" s="16"/>
      <c r="D63" s="16" t="s">
        <v>87</v>
      </c>
      <c r="E63" s="17" t="s">
        <v>15</v>
      </c>
      <c r="F63" s="19">
        <v>4</v>
      </c>
      <c r="G63" s="19">
        <v>115</v>
      </c>
      <c r="H63" s="34">
        <f t="shared" si="6"/>
        <v>460</v>
      </c>
    </row>
    <row r="64" spans="1:8">
      <c r="A64" s="1"/>
      <c r="B64" s="1"/>
      <c r="C64" s="16"/>
      <c r="D64" s="16" t="s">
        <v>88</v>
      </c>
      <c r="E64" s="17" t="s">
        <v>15</v>
      </c>
      <c r="F64" s="19">
        <v>2</v>
      </c>
      <c r="G64" s="19">
        <v>225</v>
      </c>
      <c r="H64" s="34">
        <f t="shared" si="6"/>
        <v>450</v>
      </c>
    </row>
    <row r="65" spans="1:8">
      <c r="A65" s="1"/>
      <c r="B65" s="1"/>
      <c r="C65" s="16"/>
      <c r="D65" s="16" t="s">
        <v>89</v>
      </c>
      <c r="E65" s="17" t="s">
        <v>15</v>
      </c>
      <c r="F65" s="19">
        <v>1</v>
      </c>
      <c r="G65" s="19">
        <v>70</v>
      </c>
      <c r="H65" s="34">
        <f t="shared" si="6"/>
        <v>70</v>
      </c>
    </row>
    <row r="66" spans="1:8">
      <c r="A66" s="1"/>
      <c r="B66" s="1"/>
      <c r="C66" s="16"/>
      <c r="D66" s="16" t="s">
        <v>90</v>
      </c>
      <c r="E66" s="17" t="s">
        <v>15</v>
      </c>
      <c r="F66" s="19">
        <v>1</v>
      </c>
      <c r="G66" s="19">
        <v>335</v>
      </c>
      <c r="H66" s="34">
        <f t="shared" si="6"/>
        <v>335</v>
      </c>
    </row>
    <row r="67" spans="1:8">
      <c r="A67" s="14"/>
      <c r="B67" s="15">
        <v>1</v>
      </c>
      <c r="C67" s="16"/>
      <c r="D67" s="16" t="s">
        <v>91</v>
      </c>
      <c r="E67" s="17" t="s">
        <v>21</v>
      </c>
      <c r="F67" s="19">
        <v>0.2</v>
      </c>
      <c r="G67" s="19">
        <v>160</v>
      </c>
      <c r="H67" s="34">
        <f t="shared" si="6"/>
        <v>32</v>
      </c>
    </row>
    <row r="68" spans="1:8">
      <c r="A68" s="14"/>
      <c r="B68" s="15">
        <v>1</v>
      </c>
      <c r="C68" s="16" t="s">
        <v>92</v>
      </c>
      <c r="D68" s="16" t="s">
        <v>93</v>
      </c>
      <c r="E68" s="17" t="s">
        <v>15</v>
      </c>
      <c r="F68" s="19">
        <v>2</v>
      </c>
      <c r="G68" s="19">
        <v>2336</v>
      </c>
      <c r="H68" s="34">
        <f t="shared" si="6"/>
        <v>4672</v>
      </c>
    </row>
    <row r="69" spans="1:8">
      <c r="A69" s="14"/>
      <c r="B69" s="15"/>
      <c r="C69" s="16" t="s">
        <v>94</v>
      </c>
      <c r="D69" s="41"/>
      <c r="E69" s="42"/>
      <c r="F69" s="19"/>
      <c r="G69" s="43"/>
      <c r="H69" s="34">
        <f t="shared" si="6"/>
        <v>0</v>
      </c>
    </row>
    <row r="70" spans="1:8" ht="15">
      <c r="A70" s="14"/>
      <c r="B70" s="15"/>
      <c r="C70" s="21"/>
      <c r="D70" s="2"/>
      <c r="E70" s="22"/>
      <c r="F70" s="26"/>
      <c r="G70" s="24" t="s">
        <v>16</v>
      </c>
      <c r="H70" s="29">
        <f>SUM(H60:H69)</f>
        <v>12159</v>
      </c>
    </row>
    <row r="71" spans="1:8">
      <c r="A71" s="14"/>
      <c r="B71" s="15"/>
      <c r="C71" s="21"/>
      <c r="D71" s="2"/>
      <c r="E71" s="22"/>
      <c r="F71" s="26"/>
      <c r="G71" s="27"/>
      <c r="H71" s="28"/>
    </row>
    <row r="72" spans="1:8" ht="15">
      <c r="A72" s="1"/>
      <c r="B72" s="1"/>
      <c r="C72" s="7" t="s">
        <v>95</v>
      </c>
      <c r="D72" s="3"/>
      <c r="E72" s="1"/>
      <c r="F72" s="4"/>
      <c r="G72" s="1"/>
      <c r="H72" s="1"/>
    </row>
    <row r="73" spans="1:8">
      <c r="A73" s="1"/>
      <c r="B73" s="1"/>
      <c r="C73" s="16" t="s">
        <v>96</v>
      </c>
      <c r="D73" s="36" t="s">
        <v>97</v>
      </c>
      <c r="E73" s="37" t="s">
        <v>15</v>
      </c>
      <c r="F73" s="19">
        <v>1</v>
      </c>
      <c r="G73" s="38">
        <v>2862</v>
      </c>
      <c r="H73" s="34">
        <f t="shared" ref="H73:H83" si="7">G73*F73</f>
        <v>2862</v>
      </c>
    </row>
    <row r="74" spans="1:8">
      <c r="A74" s="14"/>
      <c r="B74" s="15">
        <v>1</v>
      </c>
      <c r="C74" s="16"/>
      <c r="D74" s="36" t="s">
        <v>98</v>
      </c>
      <c r="E74" s="37" t="s">
        <v>15</v>
      </c>
      <c r="F74" s="19">
        <v>1</v>
      </c>
      <c r="G74" s="38">
        <v>2862</v>
      </c>
      <c r="H74" s="34">
        <f t="shared" si="7"/>
        <v>2862</v>
      </c>
    </row>
    <row r="75" spans="1:8">
      <c r="A75" s="14"/>
      <c r="B75" s="15">
        <v>1</v>
      </c>
      <c r="C75" s="16"/>
      <c r="D75" s="16" t="s">
        <v>99</v>
      </c>
      <c r="E75" s="17" t="s">
        <v>15</v>
      </c>
      <c r="F75" s="19">
        <v>1</v>
      </c>
      <c r="G75" s="19">
        <v>1946</v>
      </c>
      <c r="H75" s="34">
        <f t="shared" si="7"/>
        <v>1946</v>
      </c>
    </row>
    <row r="76" spans="1:8">
      <c r="A76" s="14"/>
      <c r="B76" s="15"/>
      <c r="C76" s="16" t="s">
        <v>100</v>
      </c>
      <c r="D76" s="16" t="s">
        <v>101</v>
      </c>
      <c r="E76" s="17" t="s">
        <v>102</v>
      </c>
      <c r="F76" s="19">
        <v>0.60000000000000009</v>
      </c>
      <c r="G76" s="19">
        <v>413.33</v>
      </c>
      <c r="H76" s="34">
        <f t="shared" si="7"/>
        <v>247.99800000000002</v>
      </c>
    </row>
    <row r="77" spans="1:8">
      <c r="A77" s="14"/>
      <c r="B77" s="15"/>
      <c r="C77" s="16" t="s">
        <v>103</v>
      </c>
      <c r="D77" s="16" t="s">
        <v>104</v>
      </c>
      <c r="E77" s="17" t="s">
        <v>105</v>
      </c>
      <c r="F77" s="19">
        <v>4</v>
      </c>
      <c r="G77" s="19">
        <v>231.46</v>
      </c>
      <c r="H77" s="34">
        <f t="shared" si="7"/>
        <v>925.84</v>
      </c>
    </row>
    <row r="78" spans="1:8">
      <c r="A78" s="14"/>
      <c r="B78" s="15"/>
      <c r="C78" s="16" t="s">
        <v>106</v>
      </c>
      <c r="D78" s="16" t="s">
        <v>107</v>
      </c>
      <c r="E78" s="17" t="s">
        <v>21</v>
      </c>
      <c r="F78" s="19">
        <v>1.7000000000000002</v>
      </c>
      <c r="G78" s="19">
        <v>125</v>
      </c>
      <c r="H78" s="34">
        <f t="shared" si="7"/>
        <v>212.50000000000003</v>
      </c>
    </row>
    <row r="79" spans="1:8">
      <c r="A79" s="14"/>
      <c r="B79" s="15"/>
      <c r="C79" s="16" t="s">
        <v>108</v>
      </c>
      <c r="D79" s="16"/>
      <c r="E79" s="17"/>
      <c r="F79" s="19"/>
      <c r="G79" s="19"/>
      <c r="H79" s="34">
        <f t="shared" si="7"/>
        <v>0</v>
      </c>
    </row>
    <row r="80" spans="1:8">
      <c r="A80" s="14"/>
      <c r="B80" s="15">
        <v>1</v>
      </c>
      <c r="C80" s="16" t="s">
        <v>109</v>
      </c>
      <c r="D80" s="36" t="s">
        <v>110</v>
      </c>
      <c r="E80" s="37" t="s">
        <v>15</v>
      </c>
      <c r="F80" s="19">
        <v>1</v>
      </c>
      <c r="G80" s="38">
        <v>8.39</v>
      </c>
      <c r="H80" s="34">
        <f t="shared" si="7"/>
        <v>8.39</v>
      </c>
    </row>
    <row r="81" spans="1:8">
      <c r="A81" s="14" t="s">
        <v>111</v>
      </c>
      <c r="B81" s="15">
        <v>1</v>
      </c>
      <c r="C81" s="16" t="s">
        <v>112</v>
      </c>
      <c r="D81" s="16" t="s">
        <v>113</v>
      </c>
      <c r="E81" s="17" t="s">
        <v>15</v>
      </c>
      <c r="F81" s="19">
        <v>1</v>
      </c>
      <c r="G81" s="19">
        <v>60.83</v>
      </c>
      <c r="H81" s="34">
        <f t="shared" si="7"/>
        <v>60.83</v>
      </c>
    </row>
    <row r="82" spans="1:8">
      <c r="A82" s="14"/>
      <c r="B82" s="15"/>
      <c r="C82" s="16" t="s">
        <v>114</v>
      </c>
      <c r="D82" s="44" t="s">
        <v>115</v>
      </c>
      <c r="E82" s="45" t="s">
        <v>32</v>
      </c>
      <c r="F82" s="19">
        <v>3</v>
      </c>
      <c r="G82" s="43">
        <v>10.199999999999999</v>
      </c>
      <c r="H82" s="34">
        <f t="shared" si="7"/>
        <v>30.599999999999998</v>
      </c>
    </row>
    <row r="83" spans="1:8">
      <c r="A83" s="14" t="s">
        <v>116</v>
      </c>
      <c r="B83" s="15" t="s">
        <v>117</v>
      </c>
      <c r="C83" s="16"/>
      <c r="D83" s="16" t="s">
        <v>36</v>
      </c>
      <c r="E83" s="17" t="s">
        <v>15</v>
      </c>
      <c r="F83" s="19">
        <v>0.5</v>
      </c>
      <c r="G83" s="19">
        <v>54.6</v>
      </c>
      <c r="H83" s="34">
        <f t="shared" si="7"/>
        <v>27.3</v>
      </c>
    </row>
    <row r="84" spans="1:8" ht="15">
      <c r="A84" s="14"/>
      <c r="B84" s="15"/>
      <c r="C84" s="21"/>
      <c r="D84" s="2"/>
      <c r="E84" s="22"/>
      <c r="F84" s="26"/>
      <c r="G84" s="24" t="s">
        <v>16</v>
      </c>
      <c r="H84" s="29">
        <f>SUM(H73:H83)</f>
        <v>9183.4579999999987</v>
      </c>
    </row>
    <row r="85" spans="1:8" ht="15">
      <c r="A85" s="14"/>
      <c r="B85" s="15"/>
      <c r="C85" s="46" t="s">
        <v>118</v>
      </c>
      <c r="D85" s="2"/>
      <c r="E85" s="22"/>
      <c r="F85" s="26"/>
      <c r="G85" s="24"/>
      <c r="H85" s="29"/>
    </row>
    <row r="86" spans="1:8">
      <c r="A86" s="14"/>
      <c r="B86" s="15"/>
      <c r="C86" s="16" t="s">
        <v>100</v>
      </c>
      <c r="D86" s="36" t="s">
        <v>20</v>
      </c>
      <c r="E86" s="37" t="s">
        <v>21</v>
      </c>
      <c r="F86" s="19">
        <v>41.2</v>
      </c>
      <c r="G86" s="38">
        <v>6.45</v>
      </c>
      <c r="H86" s="34">
        <f>G86*F86</f>
        <v>265.74</v>
      </c>
    </row>
    <row r="87" spans="1:8" ht="15">
      <c r="A87" s="14"/>
      <c r="B87" s="15"/>
      <c r="C87" s="21"/>
      <c r="D87" s="2"/>
      <c r="E87" s="22"/>
      <c r="F87" s="26"/>
      <c r="G87" s="24" t="s">
        <v>16</v>
      </c>
      <c r="H87" s="29">
        <f>SUM(H86:H86)</f>
        <v>265.74</v>
      </c>
    </row>
    <row r="89" spans="1:8" ht="15">
      <c r="A89" s="1"/>
      <c r="B89" s="1"/>
      <c r="C89" s="7" t="s">
        <v>119</v>
      </c>
      <c r="D89" s="47"/>
      <c r="E89" s="1"/>
      <c r="F89" s="4"/>
      <c r="G89" s="1"/>
      <c r="H89" s="1"/>
    </row>
    <row r="90" spans="1:8">
      <c r="A90" s="14" t="s">
        <v>120</v>
      </c>
      <c r="B90" s="15">
        <v>1</v>
      </c>
      <c r="C90" s="16" t="s">
        <v>121</v>
      </c>
      <c r="D90" s="36" t="s">
        <v>122</v>
      </c>
      <c r="E90" s="37" t="s">
        <v>15</v>
      </c>
      <c r="F90" s="38">
        <v>250</v>
      </c>
      <c r="G90" s="19">
        <v>1</v>
      </c>
      <c r="H90" s="20">
        <f t="shared" ref="H90:H91" si="8">G90*F90</f>
        <v>250</v>
      </c>
    </row>
    <row r="91" spans="1:8">
      <c r="A91" s="14"/>
      <c r="B91" s="15">
        <v>1</v>
      </c>
      <c r="C91" s="16" t="s">
        <v>123</v>
      </c>
      <c r="D91" s="36" t="s">
        <v>124</v>
      </c>
      <c r="E91" s="17" t="s">
        <v>15</v>
      </c>
      <c r="F91" s="19">
        <v>12.01</v>
      </c>
      <c r="G91" s="19">
        <v>1</v>
      </c>
      <c r="H91" s="20">
        <f t="shared" si="8"/>
        <v>12.01</v>
      </c>
    </row>
    <row r="92" spans="1:8" ht="15">
      <c r="A92" s="14" t="s">
        <v>125</v>
      </c>
      <c r="B92" s="15"/>
      <c r="C92" s="21"/>
      <c r="D92" s="21"/>
      <c r="G92" s="24" t="s">
        <v>16</v>
      </c>
      <c r="H92" s="29">
        <f>SUM(H90:H91)</f>
        <v>262.01</v>
      </c>
    </row>
    <row r="93" spans="1:8">
      <c r="A93" s="14" t="s">
        <v>126</v>
      </c>
      <c r="B93" s="15"/>
      <c r="C93" s="21"/>
      <c r="D93" s="21"/>
      <c r="E93" s="14"/>
      <c r="F93" s="26"/>
      <c r="G93" s="15"/>
      <c r="H93" s="28"/>
    </row>
    <row r="94" spans="1:8" ht="15">
      <c r="G94" s="50" t="s">
        <v>127</v>
      </c>
      <c r="H94" s="51">
        <f>H92+H84+H70+H57+H53+H47+H38+H32+H21+H13+H7+H87</f>
        <v>41677.38700000001</v>
      </c>
    </row>
  </sheetData>
  <sheetProtection selectLockedCells="1" selectUnlockedCells="1"/>
  <mergeCells count="9">
    <mergeCell ref="G4:G5"/>
    <mergeCell ref="H4:H5"/>
    <mergeCell ref="C2:F2"/>
    <mergeCell ref="A4:A5"/>
    <mergeCell ref="B4:B5"/>
    <mergeCell ref="C4:C5"/>
    <mergeCell ref="D4:D5"/>
    <mergeCell ref="E4:E5"/>
    <mergeCell ref="F4:F5"/>
  </mergeCells>
  <pageMargins left="0.39374999999999999" right="0.78749999999999998" top="0.78749999999999998" bottom="0.39374999999999999" header="0.51180555555555551" footer="0.51180555555555551"/>
  <pageSetup paperSize="9" scale="76" fitToHeight="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Беляева7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2019-03-19T06:29:02Z</dcterms:created>
  <dcterms:modified xsi:type="dcterms:W3CDTF">2019-03-19T06:29:34Z</dcterms:modified>
</cp:coreProperties>
</file>